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96" windowWidth="23256" windowHeight="12600"/>
  </bookViews>
  <sheets>
    <sheet name="MAGNOLIA" sheetId="2" r:id="rId1"/>
    <sheet name="Arkusz3" sheetId="3" r:id="rId2"/>
  </sheets>
  <definedNames>
    <definedName name="_xlnm.Print_Area" localSheetId="0">MAGNOLIA!$A$1:$M$26</definedName>
  </definedNames>
  <calcPr calcId="125725"/>
</workbook>
</file>

<file path=xl/calcChain.xml><?xml version="1.0" encoding="utf-8"?>
<calcChain xmlns="http://schemas.openxmlformats.org/spreadsheetml/2006/main">
  <c r="G8" i="2"/>
  <c r="I8" s="1"/>
  <c r="K8" s="1"/>
  <c r="G9"/>
  <c r="I9" s="1"/>
  <c r="K9" s="1"/>
  <c r="G10"/>
  <c r="I10" s="1"/>
  <c r="K10" s="1"/>
  <c r="G7"/>
  <c r="I7" s="1"/>
  <c r="K7" s="1"/>
  <c r="I11" l="1"/>
  <c r="K11" l="1"/>
</calcChain>
</file>

<file path=xl/sharedStrings.xml><?xml version="1.0" encoding="utf-8"?>
<sst xmlns="http://schemas.openxmlformats.org/spreadsheetml/2006/main" count="36" uniqueCount="35">
  <si>
    <t>Lp.</t>
  </si>
  <si>
    <t xml:space="preserve">FORMULARZ  RZECZOWO – CENOWY </t>
  </si>
  <si>
    <t>Załącznik nr 6</t>
  </si>
  <si>
    <t>j.m.</t>
  </si>
  <si>
    <t>%VAT</t>
  </si>
  <si>
    <t xml:space="preserve">Usługa dozoru i ochrony mienia, w godz. od 7.00 do 20.00 od poniedziałku do piątku oraz w soboty od 7.00 do 18.00.* </t>
  </si>
  <si>
    <t>rbh</t>
  </si>
  <si>
    <t xml:space="preserve">Przyjazd grupy interwencyjnej </t>
  </si>
  <si>
    <t>Powierzchnia użytkowa **</t>
  </si>
  <si>
    <t>RAZEM</t>
  </si>
  <si>
    <t>Koszt zakupu środków czystości należy wliczyć w cenę sprzątania powierzchni użytkowej.</t>
  </si>
  <si>
    <t>Lokal C.H Magnolia przy ul. Legnickiej 58</t>
  </si>
  <si>
    <r>
      <t>m</t>
    </r>
    <r>
      <rPr>
        <vertAlign val="superscript"/>
        <sz val="9"/>
        <color theme="1"/>
        <rFont val="Verdana"/>
        <family val="2"/>
        <charset val="238"/>
      </rPr>
      <t>2</t>
    </r>
  </si>
  <si>
    <t>do umowy nr ……………………………………………</t>
  </si>
  <si>
    <r>
      <rPr>
        <b/>
        <sz val="8"/>
        <color theme="1"/>
        <rFont val="Verdana"/>
        <family val="2"/>
        <charset val="238"/>
      </rPr>
      <t>*)</t>
    </r>
    <r>
      <rPr>
        <sz val="8"/>
        <color theme="1"/>
        <rFont val="Verdana"/>
        <family val="2"/>
        <charset val="238"/>
      </rPr>
      <t xml:space="preserve"> średnio 286 godzin miesięcznie od poniedziałku do piątku oraz 55 godzin miesięcznie w soboty przy 13 godzinnym dniu pracy od poniedziałku – piątku oraz 11 godzinnym dniu pracy w soboty.</t>
    </r>
  </si>
  <si>
    <r>
      <rPr>
        <b/>
        <sz val="8"/>
        <color theme="1"/>
        <rFont val="Verdana"/>
        <family val="2"/>
        <charset val="238"/>
      </rPr>
      <t>**)</t>
    </r>
    <r>
      <rPr>
        <sz val="8"/>
        <color theme="1"/>
        <rFont val="Verdana"/>
        <family val="2"/>
        <charset val="238"/>
      </rPr>
      <t xml:space="preserve"> Powierzchnia użytkowa sprzątania średnio 26 dni w miesiącu. </t>
    </r>
  </si>
  <si>
    <r>
      <rPr>
        <b/>
        <sz val="8"/>
        <color theme="1"/>
        <rFont val="Verdana"/>
        <family val="2"/>
        <charset val="238"/>
      </rPr>
      <t>***)</t>
    </r>
    <r>
      <rPr>
        <sz val="8"/>
        <color theme="1"/>
        <rFont val="Verdana"/>
        <family val="2"/>
        <charset val="238"/>
      </rPr>
      <t xml:space="preserve"> średnio 88 godzin miesięcznie przy 4 godzinnym dniu pracy dla 1 osoby od poniedziałku – piątku  oraz  3 godzinnym  dniu  pracy dla 1 osoby w soboty.</t>
    </r>
  </si>
  <si>
    <t>Bieżący serwis porządkowy              (1 osoba od pon-soboty)***</t>
  </si>
  <si>
    <r>
      <rPr>
        <b/>
        <sz val="8"/>
        <color theme="1"/>
        <rFont val="Verdana"/>
        <family val="2"/>
        <charset val="238"/>
      </rPr>
      <t xml:space="preserve">Uwaga : </t>
    </r>
    <r>
      <rPr>
        <sz val="8"/>
        <color theme="1"/>
        <rFont val="Verdana"/>
        <family val="2"/>
        <charset val="238"/>
      </rPr>
      <t>Pod pojęciem powierzchnia użytkowa należy rozumieć: powierzchnię pokoi biurowych, korytarzy, holi, toalet, magazynów, pomieszczeń gospodarczych, archiwów.</t>
    </r>
  </si>
  <si>
    <t>7(4x5x6)</t>
  </si>
  <si>
    <t>9 (7x8)</t>
  </si>
  <si>
    <t>11 [9+(9x10)]</t>
  </si>
  <si>
    <t>raz</t>
  </si>
  <si>
    <t>ilość</t>
  </si>
  <si>
    <t>Cena netto
za 1 rbh, 1 m2, przyjazd</t>
  </si>
  <si>
    <t>Ilość dni / godzin/ przyjazdów w miesiącu</t>
  </si>
  <si>
    <t>Wartość netto za  1 m-c</t>
  </si>
  <si>
    <t>Okres trwania umowy w   miesiącach</t>
  </si>
  <si>
    <t>Wartość netto za cały okres obowiązywania umowy</t>
  </si>
  <si>
    <t>Wyszczególnienie czynności wg rodzaju powierzchni</t>
  </si>
  <si>
    <t>Wartość brutto za cały okres obowiązywania umowy</t>
  </si>
  <si>
    <t>% udział kosztów osobowych w cenie netto</t>
  </si>
  <si>
    <t xml:space="preserve">   </t>
  </si>
  <si>
    <t xml:space="preserve"> </t>
  </si>
  <si>
    <t>UWAGA: Dokument musi zostać opatrzony kwalifikowanym podpisem elektronicznym</t>
  </si>
</sst>
</file>

<file path=xl/styles.xml><?xml version="1.0" encoding="utf-8"?>
<styleSheet xmlns="http://schemas.openxmlformats.org/spreadsheetml/2006/main">
  <fonts count="15">
    <font>
      <sz val="11"/>
      <color theme="1"/>
      <name val="Czcionka tekstu podstawowego"/>
      <family val="2"/>
      <charset val="238"/>
    </font>
    <font>
      <sz val="12"/>
      <color theme="1"/>
      <name val="Verdana"/>
      <family val="2"/>
      <charset val="238"/>
    </font>
    <font>
      <b/>
      <sz val="12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sz val="10"/>
      <color theme="1"/>
      <name val="Czcionka tekstu podstawowego"/>
      <family val="2"/>
      <charset val="238"/>
    </font>
    <font>
      <sz val="9"/>
      <color theme="1"/>
      <name val="Verdana"/>
      <family val="2"/>
      <charset val="238"/>
    </font>
    <font>
      <b/>
      <sz val="9"/>
      <color theme="1"/>
      <name val="Verdana"/>
      <family val="2"/>
      <charset val="238"/>
    </font>
    <font>
      <vertAlign val="superscript"/>
      <sz val="9"/>
      <color theme="1"/>
      <name val="Verdana"/>
      <family val="2"/>
      <charset val="238"/>
    </font>
    <font>
      <sz val="8"/>
      <color theme="1"/>
      <name val="Verdana"/>
      <family val="2"/>
      <charset val="238"/>
    </font>
    <font>
      <b/>
      <sz val="10"/>
      <color theme="1"/>
      <name val="Verdana"/>
      <family val="2"/>
      <charset val="238"/>
    </font>
    <font>
      <b/>
      <sz val="8"/>
      <color theme="1"/>
      <name val="Verdana"/>
      <family val="2"/>
      <charset val="238"/>
    </font>
    <font>
      <sz val="11"/>
      <color theme="1"/>
      <name val="Verdana"/>
      <family val="2"/>
      <charset val="238"/>
    </font>
    <font>
      <b/>
      <sz val="10"/>
      <color rgb="FF000000"/>
      <name val="Verdana"/>
      <family val="2"/>
      <charset val="238"/>
    </font>
    <font>
      <sz val="9"/>
      <color rgb="FF000000"/>
      <name val="Verdana"/>
      <family val="2"/>
      <charset val="238"/>
    </font>
    <font>
      <sz val="8"/>
      <color rgb="FFFF0000"/>
      <name val="Verdana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0" borderId="0" xfId="0" applyFont="1" applyAlignment="1">
      <alignment horizontal="left"/>
    </xf>
    <xf numFmtId="0" fontId="3" fillId="0" borderId="0" xfId="0" applyFont="1"/>
    <xf numFmtId="0" fontId="1" fillId="0" borderId="0" xfId="0" applyFont="1"/>
    <xf numFmtId="0" fontId="1" fillId="0" borderId="0" xfId="0" applyFont="1" applyAlignment="1">
      <alignment horizontal="left" indent="15"/>
    </xf>
    <xf numFmtId="0" fontId="2" fillId="0" borderId="0" xfId="0" applyFont="1"/>
    <xf numFmtId="0" fontId="4" fillId="0" borderId="0" xfId="0" applyFont="1"/>
    <xf numFmtId="0" fontId="5" fillId="0" borderId="0" xfId="0" applyFont="1"/>
    <xf numFmtId="0" fontId="5" fillId="0" borderId="0" xfId="0" applyFont="1" applyAlignment="1">
      <alignment horizontal="left"/>
    </xf>
    <xf numFmtId="0" fontId="6" fillId="0" borderId="0" xfId="0" applyFont="1"/>
    <xf numFmtId="0" fontId="9" fillId="0" borderId="0" xfId="0" applyFont="1" applyAlignment="1">
      <alignment horizontal="left"/>
    </xf>
    <xf numFmtId="0" fontId="8" fillId="0" borderId="0" xfId="0" applyFont="1"/>
    <xf numFmtId="0" fontId="8" fillId="0" borderId="0" xfId="0" applyFont="1" applyAlignment="1">
      <alignment horizontal="left" vertical="top"/>
    </xf>
    <xf numFmtId="0" fontId="11" fillId="0" borderId="0" xfId="0" applyFont="1"/>
    <xf numFmtId="0" fontId="8" fillId="0" borderId="0" xfId="0" applyFont="1" applyAlignment="1">
      <alignment horizontal="left" vertical="top" wrapText="1"/>
    </xf>
    <xf numFmtId="0" fontId="5" fillId="0" borderId="0" xfId="0" applyFont="1" applyAlignment="1">
      <alignment horizontal="right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vertical="top" wrapText="1"/>
    </xf>
    <xf numFmtId="0" fontId="12" fillId="0" borderId="0" xfId="0" applyFont="1"/>
    <xf numFmtId="2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shrinkToFit="1"/>
    </xf>
    <xf numFmtId="9" fontId="5" fillId="0" borderId="1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2" fontId="5" fillId="0" borderId="1" xfId="0" applyNumberFormat="1" applyFont="1" applyFill="1" applyBorder="1" applyAlignment="1">
      <alignment horizontal="center" vertical="center" wrapText="1"/>
    </xf>
    <xf numFmtId="0" fontId="0" fillId="0" borderId="1" xfId="0" applyFill="1" applyBorder="1"/>
    <xf numFmtId="0" fontId="5" fillId="0" borderId="1" xfId="0" applyFont="1" applyFill="1" applyBorder="1" applyAlignment="1">
      <alignment horizontal="center" vertical="center" wrapText="1"/>
    </xf>
    <xf numFmtId="2" fontId="5" fillId="0" borderId="0" xfId="0" applyNumberFormat="1" applyFont="1"/>
    <xf numFmtId="2" fontId="5" fillId="0" borderId="0" xfId="0" applyNumberFormat="1" applyFont="1" applyAlignment="1">
      <alignment horizontal="left"/>
    </xf>
    <xf numFmtId="2" fontId="11" fillId="0" borderId="0" xfId="0" applyNumberFormat="1" applyFont="1"/>
    <xf numFmtId="2" fontId="5" fillId="0" borderId="1" xfId="0" applyNumberFormat="1" applyFont="1" applyBorder="1" applyAlignment="1">
      <alignment horizontal="center" vertical="top" wrapText="1"/>
    </xf>
    <xf numFmtId="2" fontId="8" fillId="0" borderId="0" xfId="0" applyNumberFormat="1" applyFont="1" applyAlignment="1">
      <alignment horizontal="left" vertical="top"/>
    </xf>
    <xf numFmtId="2" fontId="8" fillId="0" borderId="0" xfId="0" applyNumberFormat="1" applyFont="1"/>
    <xf numFmtId="2" fontId="0" fillId="0" borderId="0" xfId="0" applyNumberFormat="1"/>
    <xf numFmtId="2" fontId="4" fillId="0" borderId="0" xfId="0" applyNumberFormat="1" applyFont="1"/>
    <xf numFmtId="2" fontId="5" fillId="2" borderId="1" xfId="0" applyNumberFormat="1" applyFont="1" applyFill="1" applyBorder="1" applyAlignment="1">
      <alignment horizontal="center" vertical="center" wrapText="1"/>
    </xf>
    <xf numFmtId="0" fontId="8" fillId="0" borderId="0" xfId="0" applyFont="1" applyAlignment="1">
      <alignment horizontal="left" vertical="top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top"/>
    </xf>
    <xf numFmtId="0" fontId="14" fillId="0" borderId="0" xfId="0" applyFont="1" applyAlignment="1">
      <alignment horizontal="left" vertical="top"/>
    </xf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19050</xdr:colOff>
      <xdr:row>10</xdr:row>
      <xdr:rowOff>38100</xdr:rowOff>
    </xdr:from>
    <xdr:to>
      <xdr:col>13</xdr:col>
      <xdr:colOff>0</xdr:colOff>
      <xdr:row>10</xdr:row>
      <xdr:rowOff>352425</xdr:rowOff>
    </xdr:to>
    <xdr:cxnSp macro="">
      <xdr:nvCxnSpPr>
        <xdr:cNvPr id="3" name="Łącznik prosty 2"/>
        <xdr:cNvCxnSpPr/>
      </xdr:nvCxnSpPr>
      <xdr:spPr>
        <a:xfrm>
          <a:off x="8362950" y="4314825"/>
          <a:ext cx="809625" cy="314325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9525</xdr:colOff>
      <xdr:row>10</xdr:row>
      <xdr:rowOff>0</xdr:rowOff>
    </xdr:from>
    <xdr:to>
      <xdr:col>13</xdr:col>
      <xdr:colOff>0</xdr:colOff>
      <xdr:row>10</xdr:row>
      <xdr:rowOff>352425</xdr:rowOff>
    </xdr:to>
    <xdr:cxnSp macro="">
      <xdr:nvCxnSpPr>
        <xdr:cNvPr id="5" name="Łącznik prosty 4"/>
        <xdr:cNvCxnSpPr/>
      </xdr:nvCxnSpPr>
      <xdr:spPr>
        <a:xfrm flipH="1">
          <a:off x="8353425" y="4276725"/>
          <a:ext cx="819150" cy="352425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1000125</xdr:colOff>
      <xdr:row>10</xdr:row>
      <xdr:rowOff>19050</xdr:rowOff>
    </xdr:from>
    <xdr:to>
      <xdr:col>10</xdr:col>
      <xdr:colOff>9525</xdr:colOff>
      <xdr:row>10</xdr:row>
      <xdr:rowOff>342900</xdr:rowOff>
    </xdr:to>
    <xdr:cxnSp macro="">
      <xdr:nvCxnSpPr>
        <xdr:cNvPr id="7" name="Łącznik prosty 6"/>
        <xdr:cNvCxnSpPr/>
      </xdr:nvCxnSpPr>
      <xdr:spPr>
        <a:xfrm>
          <a:off x="6486525" y="4295775"/>
          <a:ext cx="714375" cy="32385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19050</xdr:colOff>
      <xdr:row>9</xdr:row>
      <xdr:rowOff>581025</xdr:rowOff>
    </xdr:from>
    <xdr:to>
      <xdr:col>10</xdr:col>
      <xdr:colOff>0</xdr:colOff>
      <xdr:row>11</xdr:row>
      <xdr:rowOff>0</xdr:rowOff>
    </xdr:to>
    <xdr:cxnSp macro="">
      <xdr:nvCxnSpPr>
        <xdr:cNvPr id="9" name="Łącznik prosty 8"/>
        <xdr:cNvCxnSpPr/>
      </xdr:nvCxnSpPr>
      <xdr:spPr>
        <a:xfrm flipH="1">
          <a:off x="6524625" y="4257675"/>
          <a:ext cx="666750" cy="38100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V28"/>
  <sheetViews>
    <sheetView tabSelected="1" showWhiteSpace="0" topLeftCell="A10" workbookViewId="0">
      <selection activeCell="F18" sqref="F18:L18"/>
    </sheetView>
  </sheetViews>
  <sheetFormatPr defaultRowHeight="13.8"/>
  <cols>
    <col min="1" max="1" width="3.5" customWidth="1"/>
    <col min="2" max="2" width="20.8984375" customWidth="1"/>
    <col min="3" max="3" width="5.69921875" customWidth="1"/>
    <col min="4" max="4" width="7.19921875" customWidth="1"/>
    <col min="5" max="5" width="8.19921875" customWidth="1"/>
    <col min="6" max="6" width="10.19921875" customWidth="1"/>
    <col min="7" max="7" width="8.8984375" style="33" bestFit="1" customWidth="1"/>
    <col min="8" max="8" width="9.5" customWidth="1"/>
    <col min="9" max="9" width="13.3984375" style="33" customWidth="1"/>
    <col min="10" max="10" width="6.59765625" customWidth="1"/>
    <col min="11" max="11" width="15.09765625" customWidth="1"/>
    <col min="12" max="12" width="10.69921875" customWidth="1"/>
    <col min="13" max="13" width="9.765625E-2" customWidth="1"/>
  </cols>
  <sheetData>
    <row r="1" spans="1:16">
      <c r="A1" s="13"/>
      <c r="B1" s="13"/>
      <c r="C1" s="13"/>
      <c r="D1" s="13"/>
      <c r="E1" s="13"/>
      <c r="F1" s="13"/>
      <c r="G1" s="29"/>
      <c r="H1" s="13"/>
      <c r="I1" s="27"/>
      <c r="J1" s="7"/>
      <c r="K1" s="8"/>
      <c r="L1" s="15" t="s">
        <v>2</v>
      </c>
    </row>
    <row r="2" spans="1:16" ht="16.2">
      <c r="A2" s="1"/>
      <c r="B2" s="13"/>
      <c r="C2" s="13"/>
      <c r="D2" s="13"/>
      <c r="E2" s="13"/>
      <c r="F2" s="13"/>
      <c r="G2" s="29"/>
      <c r="H2" s="13"/>
      <c r="I2" s="28"/>
      <c r="J2" s="8" t="s">
        <v>13</v>
      </c>
      <c r="K2" s="9"/>
      <c r="L2" s="7"/>
    </row>
    <row r="3" spans="1:16">
      <c r="A3" s="13"/>
      <c r="B3" s="13"/>
      <c r="C3" s="13"/>
      <c r="D3" s="13"/>
      <c r="E3" s="13"/>
      <c r="F3" s="10" t="s">
        <v>1</v>
      </c>
      <c r="G3" s="29"/>
      <c r="H3" s="13"/>
      <c r="I3" s="29"/>
      <c r="J3" s="13"/>
      <c r="K3" s="13"/>
      <c r="L3" s="13"/>
    </row>
    <row r="4" spans="1:16">
      <c r="A4" s="18" t="s">
        <v>11</v>
      </c>
      <c r="B4" s="13"/>
      <c r="C4" s="13"/>
      <c r="D4" s="13"/>
      <c r="E4" s="13"/>
      <c r="F4" s="13"/>
      <c r="G4" s="29"/>
      <c r="H4" s="13"/>
      <c r="I4" s="29"/>
      <c r="J4" s="13"/>
      <c r="K4" s="13"/>
      <c r="L4" s="13"/>
    </row>
    <row r="5" spans="1:16" ht="63.75" customHeight="1">
      <c r="A5" s="17" t="s">
        <v>0</v>
      </c>
      <c r="B5" s="16" t="s">
        <v>29</v>
      </c>
      <c r="C5" s="16" t="s">
        <v>3</v>
      </c>
      <c r="D5" s="16" t="s">
        <v>23</v>
      </c>
      <c r="E5" s="16" t="s">
        <v>24</v>
      </c>
      <c r="F5" s="16" t="s">
        <v>25</v>
      </c>
      <c r="G5" s="30" t="s">
        <v>26</v>
      </c>
      <c r="H5" s="16" t="s">
        <v>27</v>
      </c>
      <c r="I5" s="30" t="s">
        <v>28</v>
      </c>
      <c r="J5" s="16" t="s">
        <v>4</v>
      </c>
      <c r="K5" s="16" t="s">
        <v>30</v>
      </c>
      <c r="L5" s="16" t="s">
        <v>31</v>
      </c>
    </row>
    <row r="6" spans="1:16" ht="15" customHeight="1">
      <c r="A6" s="16">
        <v>1</v>
      </c>
      <c r="B6" s="16">
        <v>2</v>
      </c>
      <c r="C6" s="16">
        <v>3</v>
      </c>
      <c r="D6" s="16">
        <v>4</v>
      </c>
      <c r="E6" s="16">
        <v>5</v>
      </c>
      <c r="F6" s="16">
        <v>6</v>
      </c>
      <c r="G6" s="30" t="s">
        <v>19</v>
      </c>
      <c r="H6" s="16">
        <v>8</v>
      </c>
      <c r="I6" s="30" t="s">
        <v>20</v>
      </c>
      <c r="J6" s="16">
        <v>10</v>
      </c>
      <c r="K6" s="16" t="s">
        <v>21</v>
      </c>
      <c r="L6" s="16">
        <v>12</v>
      </c>
    </row>
    <row r="7" spans="1:16" ht="76.5" customHeight="1">
      <c r="A7" s="16">
        <v>1</v>
      </c>
      <c r="B7" s="23" t="s">
        <v>5</v>
      </c>
      <c r="C7" s="20" t="s">
        <v>6</v>
      </c>
      <c r="D7" s="20">
        <v>1</v>
      </c>
      <c r="E7" s="35"/>
      <c r="F7" s="20">
        <v>341</v>
      </c>
      <c r="G7" s="19">
        <f>ROUND(D7*E7*F7,2)</f>
        <v>0</v>
      </c>
      <c r="H7" s="21">
        <v>24</v>
      </c>
      <c r="I7" s="19">
        <f>ROUND(G7*H7,2)</f>
        <v>0</v>
      </c>
      <c r="J7" s="22">
        <v>0.23</v>
      </c>
      <c r="K7" s="19">
        <f>ROUND(I7*1.23,2)</f>
        <v>0</v>
      </c>
      <c r="L7" s="20"/>
    </row>
    <row r="8" spans="1:16" ht="28.5" customHeight="1">
      <c r="A8" s="16">
        <v>2</v>
      </c>
      <c r="B8" s="20" t="s">
        <v>7</v>
      </c>
      <c r="C8" s="20" t="s">
        <v>22</v>
      </c>
      <c r="D8" s="20">
        <v>1</v>
      </c>
      <c r="E8" s="35"/>
      <c r="F8" s="20">
        <v>2</v>
      </c>
      <c r="G8" s="19">
        <f t="shared" ref="G8:G10" si="0">ROUND(D8*E8*F8,2)</f>
        <v>0</v>
      </c>
      <c r="H8" s="20">
        <v>24</v>
      </c>
      <c r="I8" s="19">
        <f t="shared" ref="I8:I10" si="1">ROUND(G8*H8,2)</f>
        <v>0</v>
      </c>
      <c r="J8" s="22">
        <v>0.23</v>
      </c>
      <c r="K8" s="19">
        <f t="shared" ref="K8:K10" si="2">ROUND(I8*1.23,2)</f>
        <v>0</v>
      </c>
      <c r="L8" s="20"/>
    </row>
    <row r="9" spans="1:16" ht="29.25" customHeight="1">
      <c r="A9" s="16">
        <v>3</v>
      </c>
      <c r="B9" s="20" t="s">
        <v>8</v>
      </c>
      <c r="C9" s="20" t="s">
        <v>12</v>
      </c>
      <c r="D9" s="20">
        <v>883.29</v>
      </c>
      <c r="E9" s="35"/>
      <c r="F9" s="20">
        <v>26</v>
      </c>
      <c r="G9" s="19">
        <f t="shared" si="0"/>
        <v>0</v>
      </c>
      <c r="H9" s="20">
        <v>24</v>
      </c>
      <c r="I9" s="19">
        <f t="shared" si="1"/>
        <v>0</v>
      </c>
      <c r="J9" s="22">
        <v>0.23</v>
      </c>
      <c r="K9" s="19">
        <f t="shared" si="2"/>
        <v>0</v>
      </c>
      <c r="L9" s="20"/>
    </row>
    <row r="10" spans="1:16" ht="47.25" customHeight="1">
      <c r="A10" s="16">
        <v>4</v>
      </c>
      <c r="B10" s="20" t="s">
        <v>17</v>
      </c>
      <c r="C10" s="20" t="s">
        <v>6</v>
      </c>
      <c r="D10" s="20">
        <v>1</v>
      </c>
      <c r="E10" s="35"/>
      <c r="F10" s="20">
        <v>103</v>
      </c>
      <c r="G10" s="19">
        <f t="shared" si="0"/>
        <v>0</v>
      </c>
      <c r="H10" s="20">
        <v>24</v>
      </c>
      <c r="I10" s="19">
        <f t="shared" si="1"/>
        <v>0</v>
      </c>
      <c r="J10" s="22">
        <v>0.23</v>
      </c>
      <c r="K10" s="19">
        <f t="shared" si="2"/>
        <v>0</v>
      </c>
      <c r="L10" s="20"/>
    </row>
    <row r="11" spans="1:16" ht="28.5" customHeight="1">
      <c r="A11" s="37" t="s">
        <v>9</v>
      </c>
      <c r="B11" s="38"/>
      <c r="C11" s="38"/>
      <c r="D11" s="38"/>
      <c r="E11" s="38"/>
      <c r="F11" s="38"/>
      <c r="G11" s="38"/>
      <c r="H11" s="39"/>
      <c r="I11" s="24">
        <f>ROUND(I7+I8+I9+I10,2)</f>
        <v>0</v>
      </c>
      <c r="J11" s="25"/>
      <c r="K11" s="24">
        <f>SUM(K7:K10)</f>
        <v>0</v>
      </c>
      <c r="L11" s="26"/>
    </row>
    <row r="12" spans="1:16">
      <c r="A12" s="8"/>
      <c r="B12" s="8"/>
      <c r="C12" s="8"/>
      <c r="D12" s="8"/>
      <c r="E12" s="8"/>
      <c r="F12" s="8"/>
      <c r="G12" s="28"/>
      <c r="H12" s="8"/>
      <c r="I12" s="28"/>
      <c r="J12" s="8"/>
      <c r="K12" s="8"/>
      <c r="L12" s="8"/>
    </row>
    <row r="13" spans="1:16" ht="21" customHeight="1">
      <c r="A13" s="36" t="s">
        <v>14</v>
      </c>
      <c r="B13" s="36"/>
      <c r="C13" s="36"/>
      <c r="D13" s="36"/>
      <c r="E13" s="36"/>
      <c r="F13" s="36"/>
      <c r="G13" s="36"/>
      <c r="H13" s="36"/>
      <c r="I13" s="36"/>
      <c r="J13" s="36"/>
      <c r="K13" s="36"/>
      <c r="L13" s="36"/>
      <c r="M13" s="6"/>
      <c r="N13" s="6"/>
      <c r="O13" s="6"/>
      <c r="P13" s="6"/>
    </row>
    <row r="14" spans="1:16" ht="15" customHeight="1">
      <c r="A14" s="12" t="s">
        <v>15</v>
      </c>
      <c r="B14" s="12"/>
      <c r="C14" s="12"/>
      <c r="D14" s="12"/>
      <c r="E14" s="12"/>
      <c r="F14" s="12"/>
      <c r="G14" s="31"/>
      <c r="H14" s="12"/>
      <c r="I14" s="31"/>
      <c r="J14" s="12"/>
      <c r="K14" s="12"/>
      <c r="L14" s="12"/>
    </row>
    <row r="15" spans="1:16" ht="13.5" customHeight="1">
      <c r="A15" s="36" t="s">
        <v>16</v>
      </c>
      <c r="B15" s="36"/>
      <c r="C15" s="36"/>
      <c r="D15" s="36"/>
      <c r="E15" s="36"/>
      <c r="F15" s="36"/>
      <c r="G15" s="36"/>
      <c r="H15" s="36"/>
      <c r="I15" s="36"/>
      <c r="J15" s="36"/>
      <c r="K15" s="36"/>
      <c r="L15" s="36"/>
      <c r="M15" s="6"/>
    </row>
    <row r="16" spans="1:16">
      <c r="A16" s="12" t="s">
        <v>10</v>
      </c>
      <c r="B16" s="12"/>
      <c r="C16" s="12"/>
      <c r="D16" s="12"/>
      <c r="E16" s="12"/>
      <c r="F16" s="12"/>
      <c r="G16" s="31"/>
      <c r="H16" s="12"/>
      <c r="I16" s="31"/>
      <c r="J16" s="12"/>
      <c r="K16" s="12"/>
      <c r="L16" s="12"/>
      <c r="M16" s="6"/>
      <c r="N16" s="6"/>
    </row>
    <row r="17" spans="1:22" ht="21" customHeight="1">
      <c r="A17" s="36" t="s">
        <v>18</v>
      </c>
      <c r="B17" s="36"/>
      <c r="C17" s="36"/>
      <c r="D17" s="36"/>
      <c r="E17" s="36"/>
      <c r="F17" s="36"/>
      <c r="G17" s="36"/>
      <c r="H17" s="36"/>
      <c r="I17" s="36"/>
      <c r="J17" s="36"/>
      <c r="K17" s="36"/>
      <c r="L17" s="36"/>
      <c r="M17" s="6"/>
      <c r="N17" s="6"/>
    </row>
    <row r="18" spans="1:22" ht="14.25" customHeight="1">
      <c r="A18" s="14"/>
      <c r="B18" s="14"/>
      <c r="C18" s="14"/>
      <c r="D18" s="14"/>
      <c r="E18" s="14"/>
      <c r="F18" s="41" t="s">
        <v>34</v>
      </c>
      <c r="G18" s="40"/>
      <c r="H18" s="40"/>
      <c r="I18" s="40"/>
      <c r="J18" s="40"/>
      <c r="K18" s="40"/>
      <c r="L18" s="40"/>
      <c r="M18" s="6"/>
      <c r="N18" s="6"/>
    </row>
    <row r="19" spans="1:22">
      <c r="A19" s="7"/>
      <c r="B19" s="7"/>
      <c r="C19" s="7"/>
      <c r="D19" s="7"/>
      <c r="E19" s="7"/>
      <c r="F19" s="7"/>
      <c r="G19" s="27"/>
      <c r="H19" s="7"/>
      <c r="I19" s="32" t="s">
        <v>33</v>
      </c>
      <c r="J19" s="11"/>
      <c r="K19" s="11"/>
      <c r="L19" s="7"/>
    </row>
    <row r="20" spans="1:22">
      <c r="A20" s="7"/>
      <c r="B20" s="7"/>
      <c r="C20" s="7"/>
      <c r="D20" s="7"/>
      <c r="E20" s="7"/>
      <c r="F20" s="7"/>
      <c r="G20" s="27"/>
      <c r="H20" s="7"/>
      <c r="I20" s="32" t="s">
        <v>32</v>
      </c>
      <c r="J20" s="11"/>
      <c r="K20" s="11"/>
      <c r="L20" s="7"/>
    </row>
    <row r="21" spans="1:22" ht="16.2">
      <c r="A21" s="4"/>
      <c r="B21" s="13"/>
      <c r="C21" s="13"/>
      <c r="D21" s="13"/>
      <c r="E21" s="13"/>
      <c r="F21" s="13"/>
      <c r="G21" s="29"/>
      <c r="H21" s="13"/>
      <c r="I21" s="29"/>
      <c r="J21" s="13"/>
      <c r="K21" s="13"/>
      <c r="L21" s="13"/>
    </row>
    <row r="22" spans="1:22" ht="16.2">
      <c r="A22" s="4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</row>
    <row r="23" spans="1:22" ht="16.2">
      <c r="A23" s="5"/>
      <c r="R23" s="6"/>
      <c r="S23" s="6"/>
      <c r="T23" s="6"/>
      <c r="U23" s="6"/>
      <c r="V23" s="6"/>
    </row>
    <row r="24" spans="1:22">
      <c r="H24" s="6"/>
      <c r="I24" s="34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</row>
    <row r="25" spans="1:22">
      <c r="B25" s="2"/>
      <c r="C25" s="6"/>
      <c r="D25" s="6"/>
      <c r="E25" s="6"/>
      <c r="F25" s="6"/>
      <c r="G25" s="34"/>
      <c r="H25" s="6"/>
      <c r="I25" s="34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</row>
    <row r="26" spans="1:22">
      <c r="P26" s="6"/>
      <c r="Q26" s="6"/>
      <c r="R26" s="6"/>
      <c r="S26" s="6"/>
      <c r="T26" s="6"/>
      <c r="U26" s="6"/>
      <c r="V26" s="6"/>
    </row>
    <row r="27" spans="1:22">
      <c r="P27" s="6"/>
      <c r="Q27" s="6"/>
      <c r="R27" s="6"/>
      <c r="S27" s="6"/>
      <c r="T27" s="6"/>
      <c r="U27" s="6"/>
      <c r="V27" s="6"/>
    </row>
    <row r="28" spans="1:22" ht="16.2">
      <c r="B28" s="3"/>
    </row>
  </sheetData>
  <mergeCells count="5">
    <mergeCell ref="F18:L18"/>
    <mergeCell ref="A13:L13"/>
    <mergeCell ref="A15:L15"/>
    <mergeCell ref="A17:L17"/>
    <mergeCell ref="A11:H11"/>
  </mergeCells>
  <pageMargins left="0.7" right="0.7" top="0.75" bottom="0.75" header="0.3" footer="0.3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8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Zakresy nazwane</vt:lpstr>
      </vt:variant>
      <vt:variant>
        <vt:i4>1</vt:i4>
      </vt:variant>
    </vt:vector>
  </HeadingPairs>
  <TitlesOfParts>
    <vt:vector size="3" baseType="lpstr">
      <vt:lpstr>MAGNOLIA</vt:lpstr>
      <vt:lpstr>Arkusz3</vt:lpstr>
      <vt:lpstr>MAGNOLIA!Obszar_wydruku</vt:lpstr>
    </vt:vector>
  </TitlesOfParts>
  <Company>UMW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umkrni03</dc:creator>
  <cp:lastModifiedBy>umrebo01</cp:lastModifiedBy>
  <cp:lastPrinted>2023-11-20T10:46:34Z</cp:lastPrinted>
  <dcterms:created xsi:type="dcterms:W3CDTF">2023-10-04T10:43:53Z</dcterms:created>
  <dcterms:modified xsi:type="dcterms:W3CDTF">2025-11-04T10:13:47Z</dcterms:modified>
</cp:coreProperties>
</file>